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110" windowHeight="8925" activeTab="0"/>
  </bookViews>
  <sheets>
    <sheet name="Основ.показат." sheetId="1" r:id="rId1"/>
  </sheets>
  <definedNames/>
  <calcPr fullCalcOnLoad="1"/>
</workbook>
</file>

<file path=xl/sharedStrings.xml><?xml version="1.0" encoding="utf-8"?>
<sst xmlns="http://schemas.openxmlformats.org/spreadsheetml/2006/main" count="53" uniqueCount="31">
  <si>
    <t xml:space="preserve">за  </t>
  </si>
  <si>
    <t>мес.</t>
  </si>
  <si>
    <t>года</t>
  </si>
  <si>
    <t>Ед. измер.</t>
  </si>
  <si>
    <t>Прогноз</t>
  </si>
  <si>
    <t>Отчет</t>
  </si>
  <si>
    <t>Собственные доходы</t>
  </si>
  <si>
    <t>тыс.руб.</t>
  </si>
  <si>
    <t>тонн</t>
  </si>
  <si>
    <t>%</t>
  </si>
  <si>
    <t>№ п/п</t>
  </si>
  <si>
    <t>темп в действ.ценах</t>
  </si>
  <si>
    <t xml:space="preserve">ПОКАЗАТЕЛИ </t>
  </si>
  <si>
    <t>темп в сопост. ценах</t>
  </si>
  <si>
    <t>руб.</t>
  </si>
  <si>
    <t>х</t>
  </si>
  <si>
    <t>Факт</t>
  </si>
  <si>
    <t>Фактическое выполнение основных показателей социально-экономического развития городского округа Саранск</t>
  </si>
  <si>
    <t>дкл</t>
  </si>
  <si>
    <t>факт с начала прошлого года</t>
  </si>
  <si>
    <t>с начала 2015 г.</t>
  </si>
  <si>
    <t>Объем закупок скота и птицы от сельскохозяйственных организаций и крестьянских (фермерских) хозяйств</t>
  </si>
  <si>
    <t>Объем закупок молока от от сельскохозяйственных организаций и крестьянских (фермерских) хозяйств</t>
  </si>
  <si>
    <t xml:space="preserve">Объем оборота розничной торговли во всех каналах реализации </t>
  </si>
  <si>
    <t>Объем реализации водки и ликероводочных изделий местного производства</t>
  </si>
  <si>
    <t>Объем реализации (отгрузки) продукции собственного производства, в действующих ценах по рассматриваемому кругу промпредприятий г.о. Саранск</t>
  </si>
  <si>
    <t>Среднемесячная заработная плата</t>
  </si>
  <si>
    <t>Фонд оплаты труда</t>
  </si>
  <si>
    <t>факт сентябрь 2014 г.</t>
  </si>
  <si>
    <t>в т.ч. за сентябрь 2015 г.</t>
  </si>
  <si>
    <t xml:space="preserve">-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</si>
</sst>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0"/>
    <numFmt numFmtId="168" formatCode="0.0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7">
    <font>
      <sz val="10"/>
      <name val="Arial Cyr"/>
      <family val="0"/>
    </font>
    <font>
      <i/>
      <sz val="8"/>
      <name val="Arial CYR"/>
      <family val="2"/>
    </font>
    <font>
      <i/>
      <sz val="9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right" wrapText="1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2" fillId="0" borderId="0" xfId="0" applyFont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/>
    </xf>
    <xf numFmtId="0" fontId="6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top" wrapText="1"/>
    </xf>
    <xf numFmtId="164" fontId="0" fillId="0" borderId="0" xfId="0" applyNumberFormat="1" applyAlignment="1">
      <alignment/>
    </xf>
    <xf numFmtId="164" fontId="0" fillId="0" borderId="10" xfId="0" applyNumberFormat="1" applyFont="1" applyBorder="1" applyAlignment="1" applyProtection="1">
      <alignment horizontal="right"/>
      <protection locked="0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1" fontId="0" fillId="0" borderId="10" xfId="0" applyNumberFormat="1" applyFont="1" applyFill="1" applyBorder="1" applyAlignment="1" applyProtection="1">
      <alignment horizontal="right"/>
      <protection locked="0"/>
    </xf>
    <xf numFmtId="164" fontId="0" fillId="0" borderId="10" xfId="0" applyNumberFormat="1" applyFont="1" applyFill="1" applyBorder="1" applyAlignment="1" applyProtection="1">
      <alignment horizontal="right"/>
      <protection locked="0"/>
    </xf>
    <xf numFmtId="0" fontId="8" fillId="0" borderId="10" xfId="0" applyFont="1" applyFill="1" applyBorder="1" applyAlignment="1">
      <alignment wrapText="1"/>
    </xf>
    <xf numFmtId="1" fontId="0" fillId="0" borderId="10" xfId="0" applyNumberFormat="1" applyFont="1" applyFill="1" applyBorder="1" applyAlignment="1">
      <alignment/>
    </xf>
    <xf numFmtId="164" fontId="0" fillId="33" borderId="12" xfId="0" applyNumberFormat="1" applyFont="1" applyFill="1" applyBorder="1" applyAlignment="1" applyProtection="1">
      <alignment horizontal="center"/>
      <protection locked="0"/>
    </xf>
    <xf numFmtId="0" fontId="4" fillId="0" borderId="13" xfId="0" applyFont="1" applyBorder="1" applyAlignment="1">
      <alignment horizontal="center" vertical="justify"/>
    </xf>
    <xf numFmtId="0" fontId="4" fillId="0" borderId="14" xfId="0" applyFont="1" applyBorder="1" applyAlignment="1">
      <alignment horizontal="center" vertical="justify"/>
    </xf>
    <xf numFmtId="0" fontId="4" fillId="0" borderId="13" xfId="0" applyFont="1" applyBorder="1" applyAlignment="1">
      <alignment horizontal="center" vertical="justify" wrapText="1"/>
    </xf>
    <xf numFmtId="0" fontId="4" fillId="0" borderId="14" xfId="0" applyFont="1" applyBorder="1" applyAlignment="1">
      <alignment horizontal="center" vertical="justify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15" xfId="0" applyFont="1" applyBorder="1" applyAlignment="1" applyProtection="1">
      <alignment horizontal="left"/>
      <protection locked="0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164" fontId="0" fillId="33" borderId="10" xfId="0" applyNumberFormat="1" applyFont="1" applyFill="1" applyBorder="1" applyAlignment="1" applyProtection="1">
      <alignment horizontal="right"/>
      <protection locked="0"/>
    </xf>
    <xf numFmtId="164" fontId="0" fillId="0" borderId="12" xfId="0" applyNumberFormat="1" applyFont="1" applyFill="1" applyBorder="1" applyAlignment="1" applyProtection="1">
      <alignment horizontal="right"/>
      <protection locked="0"/>
    </xf>
    <xf numFmtId="164" fontId="0" fillId="33" borderId="12" xfId="0" applyNumberFormat="1" applyFont="1" applyFill="1" applyBorder="1" applyAlignment="1" applyProtection="1">
      <alignment horizontal="right"/>
      <protection locked="0"/>
    </xf>
    <xf numFmtId="1" fontId="0" fillId="0" borderId="18" xfId="0" applyNumberFormat="1" applyFont="1" applyFill="1" applyBorder="1" applyAlignment="1" applyProtection="1">
      <alignment horizontal="right"/>
      <protection locked="0"/>
    </xf>
    <xf numFmtId="164" fontId="0" fillId="0" borderId="19" xfId="0" applyNumberFormat="1" applyFont="1" applyFill="1" applyBorder="1" applyAlignment="1" applyProtection="1">
      <alignment horizontal="right"/>
      <protection locked="0"/>
    </xf>
    <xf numFmtId="0" fontId="0" fillId="0" borderId="10" xfId="0" applyFont="1" applyBorder="1" applyAlignment="1">
      <alignment/>
    </xf>
    <xf numFmtId="164" fontId="0" fillId="0" borderId="20" xfId="0" applyNumberFormat="1" applyFont="1" applyFill="1" applyBorder="1" applyAlignment="1" applyProtection="1">
      <alignment horizontal="right"/>
      <protection locked="0"/>
    </xf>
    <xf numFmtId="1" fontId="0" fillId="33" borderId="10" xfId="0" applyNumberFormat="1" applyFont="1" applyFill="1" applyBorder="1" applyAlignment="1" applyProtection="1">
      <alignment horizontal="right"/>
      <protection locked="0"/>
    </xf>
    <xf numFmtId="0" fontId="0" fillId="0" borderId="10" xfId="0" applyFont="1" applyFill="1" applyBorder="1" applyAlignment="1">
      <alignment/>
    </xf>
    <xf numFmtId="164" fontId="0" fillId="0" borderId="10" xfId="0" applyNumberFormat="1" applyFont="1" applyFill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 applyProtection="1">
      <alignment horizontal="right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"/>
  <sheetViews>
    <sheetView tabSelected="1" workbookViewId="0" topLeftCell="A1">
      <selection activeCell="K12" sqref="K12"/>
    </sheetView>
  </sheetViews>
  <sheetFormatPr defaultColWidth="9.00390625" defaultRowHeight="12.75"/>
  <cols>
    <col min="1" max="1" width="4.00390625" style="0" customWidth="1"/>
    <col min="2" max="2" width="47.75390625" style="0" customWidth="1"/>
    <col min="3" max="3" width="7.25390625" style="0" customWidth="1"/>
    <col min="4" max="4" width="10.75390625" style="0" customWidth="1"/>
    <col min="5" max="5" width="12.625" style="0" customWidth="1"/>
    <col min="6" max="6" width="11.875" style="0" customWidth="1"/>
    <col min="7" max="7" width="11.375" style="0" customWidth="1"/>
    <col min="8" max="8" width="10.625" style="0" customWidth="1"/>
    <col min="9" max="9" width="7.75390625" style="0" customWidth="1"/>
    <col min="10" max="10" width="10.125" style="0" customWidth="1"/>
    <col min="11" max="11" width="10.75390625" style="0" customWidth="1"/>
    <col min="12" max="12" width="11.25390625" style="0" customWidth="1"/>
    <col min="13" max="13" width="10.00390625" style="0" customWidth="1"/>
    <col min="14" max="14" width="8.75390625" style="0" customWidth="1"/>
    <col min="15" max="15" width="8.25390625" style="0" customWidth="1"/>
  </cols>
  <sheetData>
    <row r="1" spans="1:14" ht="12.75">
      <c r="A1" s="1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13"/>
    </row>
    <row r="2" spans="1:14" ht="12.75">
      <c r="A2" s="2"/>
      <c r="B2" s="43" t="s">
        <v>17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3"/>
    </row>
    <row r="3" spans="1:14" ht="12.75">
      <c r="A3" s="4"/>
      <c r="B3" s="5" t="s">
        <v>0</v>
      </c>
      <c r="C3" s="6">
        <v>9</v>
      </c>
      <c r="D3" s="6" t="s">
        <v>1</v>
      </c>
      <c r="E3" s="6">
        <v>2015</v>
      </c>
      <c r="F3" s="6" t="s">
        <v>2</v>
      </c>
      <c r="G3" s="3"/>
      <c r="H3" s="3"/>
      <c r="I3" s="3"/>
      <c r="J3" s="3"/>
      <c r="K3" s="3"/>
      <c r="L3" s="7"/>
      <c r="M3" s="4"/>
      <c r="N3" s="4"/>
    </row>
    <row r="4" spans="1:14" ht="12.75">
      <c r="A4" s="4"/>
      <c r="B4" s="8"/>
      <c r="C4" s="11"/>
      <c r="D4" s="12"/>
      <c r="E4" s="11"/>
      <c r="F4" s="10"/>
      <c r="G4" s="44" t="s">
        <v>16</v>
      </c>
      <c r="H4" s="44"/>
      <c r="I4" s="44"/>
      <c r="J4" s="44"/>
      <c r="K4" s="44"/>
      <c r="L4" s="44"/>
      <c r="M4" s="9"/>
      <c r="N4" s="9"/>
    </row>
    <row r="5" spans="1:15" ht="12.75" customHeight="1">
      <c r="A5" s="38" t="s">
        <v>10</v>
      </c>
      <c r="B5" s="40" t="s">
        <v>12</v>
      </c>
      <c r="C5" s="38" t="s">
        <v>3</v>
      </c>
      <c r="D5" s="45" t="s">
        <v>19</v>
      </c>
      <c r="E5" s="47" t="s">
        <v>20</v>
      </c>
      <c r="F5" s="48"/>
      <c r="G5" s="48"/>
      <c r="H5" s="48"/>
      <c r="I5" s="49"/>
      <c r="J5" s="50" t="s">
        <v>28</v>
      </c>
      <c r="K5" s="47" t="s">
        <v>29</v>
      </c>
      <c r="L5" s="48"/>
      <c r="M5" s="48"/>
      <c r="N5" s="48"/>
      <c r="O5" s="49"/>
    </row>
    <row r="6" spans="1:15" ht="36">
      <c r="A6" s="39"/>
      <c r="B6" s="41"/>
      <c r="C6" s="39"/>
      <c r="D6" s="46"/>
      <c r="E6" s="19" t="s">
        <v>4</v>
      </c>
      <c r="F6" s="19" t="s">
        <v>5</v>
      </c>
      <c r="G6" s="19" t="s">
        <v>9</v>
      </c>
      <c r="H6" s="18" t="s">
        <v>11</v>
      </c>
      <c r="I6" s="20" t="s">
        <v>13</v>
      </c>
      <c r="J6" s="51"/>
      <c r="K6" s="19" t="s">
        <v>4</v>
      </c>
      <c r="L6" s="19" t="s">
        <v>5</v>
      </c>
      <c r="M6" s="21" t="s">
        <v>9</v>
      </c>
      <c r="N6" s="26" t="s">
        <v>11</v>
      </c>
      <c r="O6" s="20" t="s">
        <v>13</v>
      </c>
    </row>
    <row r="7" spans="1:15" ht="15.75" customHeight="1">
      <c r="A7" s="15">
        <v>1</v>
      </c>
      <c r="B7" s="22" t="s">
        <v>6</v>
      </c>
      <c r="C7" s="17" t="s">
        <v>7</v>
      </c>
      <c r="D7" s="52">
        <v>1776287.9</v>
      </c>
      <c r="E7" s="53">
        <v>2229648.7</v>
      </c>
      <c r="F7" s="28">
        <v>2243453.5</v>
      </c>
      <c r="G7" s="28">
        <f aca="true" t="shared" si="0" ref="G7:G12">F7/E7*100</f>
        <v>100.61914686380862</v>
      </c>
      <c r="H7" s="28">
        <f aca="true" t="shared" si="1" ref="H7:H14">F7/D7*100</f>
        <v>126.30010596818231</v>
      </c>
      <c r="I7" s="29" t="s">
        <v>15</v>
      </c>
      <c r="J7" s="28">
        <v>183653.3</v>
      </c>
      <c r="K7" s="53">
        <v>179614.5</v>
      </c>
      <c r="L7" s="28">
        <v>180714.1</v>
      </c>
      <c r="M7" s="28">
        <f aca="true" t="shared" si="2" ref="M7:M12">L7/K7*100</f>
        <v>100.61220001725918</v>
      </c>
      <c r="N7" s="28">
        <f aca="true" t="shared" si="3" ref="N7:N14">L7*100/J7</f>
        <v>98.39959314643407</v>
      </c>
      <c r="O7" s="29" t="s">
        <v>15</v>
      </c>
    </row>
    <row r="8" spans="1:15" ht="24">
      <c r="A8" s="15">
        <v>2</v>
      </c>
      <c r="B8" s="14" t="s">
        <v>21</v>
      </c>
      <c r="C8" s="17" t="s">
        <v>8</v>
      </c>
      <c r="D8" s="34">
        <v>170.5</v>
      </c>
      <c r="E8" s="34">
        <v>199</v>
      </c>
      <c r="F8" s="54">
        <v>23.9</v>
      </c>
      <c r="G8" s="28">
        <f>F8/E8*100</f>
        <v>12.010050251256281</v>
      </c>
      <c r="H8" s="28">
        <f>F8/D8*100</f>
        <v>14.017595307917889</v>
      </c>
      <c r="I8" s="29" t="s">
        <v>15</v>
      </c>
      <c r="J8" s="34">
        <v>22</v>
      </c>
      <c r="K8" s="53">
        <v>22</v>
      </c>
      <c r="L8" s="37" t="s">
        <v>30</v>
      </c>
      <c r="M8" s="37" t="s">
        <v>30</v>
      </c>
      <c r="N8" s="37" t="s">
        <v>30</v>
      </c>
      <c r="O8" s="29" t="s">
        <v>15</v>
      </c>
    </row>
    <row r="9" spans="1:15" ht="24">
      <c r="A9" s="15">
        <v>3</v>
      </c>
      <c r="B9" s="14" t="s">
        <v>22</v>
      </c>
      <c r="C9" s="17" t="s">
        <v>8</v>
      </c>
      <c r="D9" s="34">
        <v>8288</v>
      </c>
      <c r="E9" s="34">
        <v>8426</v>
      </c>
      <c r="F9" s="54">
        <v>8254.6</v>
      </c>
      <c r="G9" s="28">
        <f t="shared" si="0"/>
        <v>97.9658200807026</v>
      </c>
      <c r="H9" s="28">
        <f t="shared" si="1"/>
        <v>99.59700772200773</v>
      </c>
      <c r="I9" s="29" t="s">
        <v>15</v>
      </c>
      <c r="J9" s="34">
        <v>789.4</v>
      </c>
      <c r="K9" s="53">
        <v>935</v>
      </c>
      <c r="L9" s="55">
        <v>747.9</v>
      </c>
      <c r="M9" s="28">
        <f t="shared" si="2"/>
        <v>79.98930481283423</v>
      </c>
      <c r="N9" s="28">
        <f t="shared" si="3"/>
        <v>94.74284266531544</v>
      </c>
      <c r="O9" s="29" t="s">
        <v>15</v>
      </c>
    </row>
    <row r="10" spans="1:15" ht="25.5">
      <c r="A10" s="16">
        <v>4</v>
      </c>
      <c r="B10" s="23" t="s">
        <v>23</v>
      </c>
      <c r="C10" s="17" t="s">
        <v>7</v>
      </c>
      <c r="D10" s="56">
        <v>28702491</v>
      </c>
      <c r="E10" s="33">
        <v>30064348</v>
      </c>
      <c r="F10" s="56">
        <v>30869565</v>
      </c>
      <c r="G10" s="28">
        <f t="shared" si="0"/>
        <v>102.67831186626766</v>
      </c>
      <c r="H10" s="28">
        <f>F10/D10*100</f>
        <v>107.55012517903062</v>
      </c>
      <c r="I10" s="29">
        <v>93.4</v>
      </c>
      <c r="J10" s="33">
        <v>3057363</v>
      </c>
      <c r="K10" s="33">
        <v>3451375</v>
      </c>
      <c r="L10" s="33">
        <v>3278497</v>
      </c>
      <c r="M10" s="28">
        <f t="shared" si="2"/>
        <v>94.99103980297707</v>
      </c>
      <c r="N10" s="28">
        <f>L10*100/J10</f>
        <v>107.23283430852013</v>
      </c>
      <c r="O10" s="29">
        <v>87.3</v>
      </c>
    </row>
    <row r="11" spans="1:15" ht="24">
      <c r="A11" s="16">
        <v>5</v>
      </c>
      <c r="B11" s="24" t="s">
        <v>24</v>
      </c>
      <c r="C11" s="17" t="s">
        <v>18</v>
      </c>
      <c r="D11" s="57">
        <v>153400.4</v>
      </c>
      <c r="E11" s="58">
        <v>150015</v>
      </c>
      <c r="F11" s="57">
        <v>149437.9</v>
      </c>
      <c r="G11" s="28">
        <f t="shared" si="0"/>
        <v>99.61530513615304</v>
      </c>
      <c r="H11" s="28">
        <f t="shared" si="1"/>
        <v>97.4168906991116</v>
      </c>
      <c r="I11" s="30" t="s">
        <v>15</v>
      </c>
      <c r="J11" s="59">
        <v>16894.9</v>
      </c>
      <c r="K11" s="33">
        <v>16222</v>
      </c>
      <c r="L11" s="59">
        <v>16404.8</v>
      </c>
      <c r="M11" s="28">
        <f t="shared" si="2"/>
        <v>101.12686475157193</v>
      </c>
      <c r="N11" s="28">
        <f t="shared" si="3"/>
        <v>97.09912458789339</v>
      </c>
      <c r="O11" s="29" t="s">
        <v>15</v>
      </c>
    </row>
    <row r="12" spans="1:18" ht="48">
      <c r="A12" s="16">
        <v>6</v>
      </c>
      <c r="B12" s="25" t="s">
        <v>25</v>
      </c>
      <c r="C12" s="17" t="s">
        <v>7</v>
      </c>
      <c r="D12" s="60">
        <f>F12/114.8*100</f>
        <v>35943858.885017425</v>
      </c>
      <c r="E12" s="61">
        <v>39364368</v>
      </c>
      <c r="F12" s="61">
        <v>41263550</v>
      </c>
      <c r="G12" s="28">
        <f t="shared" si="0"/>
        <v>104.82462210494525</v>
      </c>
      <c r="H12" s="28">
        <f t="shared" si="1"/>
        <v>114.8</v>
      </c>
      <c r="I12" s="62">
        <v>106.7</v>
      </c>
      <c r="J12" s="60">
        <f>L12/140.3*100</f>
        <v>4556307.198859586</v>
      </c>
      <c r="K12" s="61">
        <v>4994942</v>
      </c>
      <c r="L12" s="33">
        <v>6392499</v>
      </c>
      <c r="M12" s="28">
        <f t="shared" si="2"/>
        <v>127.97944400555603</v>
      </c>
      <c r="N12" s="28">
        <f t="shared" si="3"/>
        <v>140.3</v>
      </c>
      <c r="O12" s="63">
        <v>132.3</v>
      </c>
      <c r="R12" s="27"/>
    </row>
    <row r="13" spans="1:15" ht="12.75">
      <c r="A13" s="31">
        <v>7</v>
      </c>
      <c r="B13" s="35" t="s">
        <v>27</v>
      </c>
      <c r="C13" s="32" t="s">
        <v>7</v>
      </c>
      <c r="D13" s="33">
        <f>F13/105.8*100</f>
        <v>21305530.151228733</v>
      </c>
      <c r="E13" s="64">
        <v>26897435</v>
      </c>
      <c r="F13" s="36">
        <v>22541250.9</v>
      </c>
      <c r="G13" s="34">
        <f>F13/E13*100</f>
        <v>83.80446276754641</v>
      </c>
      <c r="H13" s="34">
        <f t="shared" si="1"/>
        <v>105.79999999999998</v>
      </c>
      <c r="I13" s="30" t="s">
        <v>15</v>
      </c>
      <c r="J13" s="33">
        <f>L13/103.1*100</f>
        <v>2435128.7099903007</v>
      </c>
      <c r="K13" s="58">
        <v>3145495</v>
      </c>
      <c r="L13" s="36">
        <v>2510617.7</v>
      </c>
      <c r="M13" s="34">
        <f>L13/K13*100</f>
        <v>79.81629918343536</v>
      </c>
      <c r="N13" s="34">
        <f t="shared" si="3"/>
        <v>103.10000000000001</v>
      </c>
      <c r="O13" s="30" t="s">
        <v>15</v>
      </c>
    </row>
    <row r="14" spans="1:15" ht="12.75">
      <c r="A14" s="31">
        <v>8</v>
      </c>
      <c r="B14" s="35" t="s">
        <v>26</v>
      </c>
      <c r="C14" s="32" t="s">
        <v>14</v>
      </c>
      <c r="D14" s="34">
        <f>F14/108.6*100</f>
        <v>23047.237569060773</v>
      </c>
      <c r="E14" s="34"/>
      <c r="F14" s="34">
        <v>25029.3</v>
      </c>
      <c r="G14" s="34"/>
      <c r="H14" s="34">
        <f t="shared" si="1"/>
        <v>108.60000000000001</v>
      </c>
      <c r="I14" s="30" t="s">
        <v>15</v>
      </c>
      <c r="J14" s="34">
        <f>L14/105.2*100</f>
        <v>23962.92775665399</v>
      </c>
      <c r="K14" s="34"/>
      <c r="L14" s="34">
        <v>25209</v>
      </c>
      <c r="M14" s="34"/>
      <c r="N14" s="34">
        <f t="shared" si="3"/>
        <v>105.20000000000002</v>
      </c>
      <c r="O14" s="30" t="s">
        <v>15</v>
      </c>
    </row>
  </sheetData>
  <sheetProtection/>
  <mergeCells count="10">
    <mergeCell ref="A5:A6"/>
    <mergeCell ref="B5:B6"/>
    <mergeCell ref="C5:C6"/>
    <mergeCell ref="B1:M1"/>
    <mergeCell ref="B2:M2"/>
    <mergeCell ref="G4:L4"/>
    <mergeCell ref="D5:D6"/>
    <mergeCell ref="E5:I5"/>
    <mergeCell ref="J5:J6"/>
    <mergeCell ref="K5:O5"/>
  </mergeCells>
  <printOptions/>
  <pageMargins left="0.37" right="0.31" top="0.82" bottom="1" header="0.5" footer="0.5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г.о.Саранск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Любовь Николаевна</dc:creator>
  <cp:keywords/>
  <dc:description/>
  <cp:lastModifiedBy>prom</cp:lastModifiedBy>
  <cp:lastPrinted>2015-06-16T06:31:34Z</cp:lastPrinted>
  <dcterms:created xsi:type="dcterms:W3CDTF">2004-03-01T05:53:33Z</dcterms:created>
  <dcterms:modified xsi:type="dcterms:W3CDTF">2015-11-11T12:19:55Z</dcterms:modified>
  <cp:category/>
  <cp:version/>
  <cp:contentType/>
  <cp:contentStatus/>
</cp:coreProperties>
</file>